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hav Sivaram\Documents\Office\TF\QIA\Exercises_FRC\"/>
    </mc:Choice>
  </mc:AlternateContent>
  <xr:revisionPtr revIDLastSave="0" documentId="13_ncr:1_{EC72B410-5B99-45BC-8E64-B3EF4653490E}" xr6:coauthVersionLast="47" xr6:coauthVersionMax="47" xr10:uidLastSave="{00000000-0000-0000-0000-000000000000}"/>
  <bookViews>
    <workbookView xWindow="-110" yWindow="-110" windowWidth="27580" windowHeight="17740" xr2:uid="{C7CE316C-B91E-4952-849D-8339ADA58588}"/>
  </bookViews>
  <sheets>
    <sheet name="Forecasting" sheetId="1" r:id="rId1"/>
    <sheet name="Valuatio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G2" i="3" s="1"/>
  <c r="E2" i="3"/>
  <c r="H2" i="3" l="1"/>
  <c r="G3" i="3"/>
  <c r="H3" i="3" l="1"/>
  <c r="I2" i="3"/>
  <c r="I3" i="3" l="1"/>
  <c r="J2" i="3"/>
  <c r="J3" i="3" l="1"/>
  <c r="K2" i="3"/>
  <c r="K3" i="3" s="1"/>
  <c r="C55" i="1" l="1"/>
  <c r="C54" i="1"/>
  <c r="G30" i="1"/>
  <c r="G23" i="1"/>
  <c r="I36" i="1" l="1"/>
  <c r="I38" i="1" s="1"/>
  <c r="I40" i="1" s="1"/>
  <c r="H36" i="1"/>
  <c r="H38" i="1" s="1"/>
  <c r="H40" i="1" s="1"/>
  <c r="H42" i="1" l="1"/>
  <c r="H56" i="1"/>
  <c r="H60" i="1" s="1"/>
  <c r="H63" i="1" s="1"/>
  <c r="H68" i="1" s="1"/>
  <c r="I42" i="1"/>
  <c r="I56" i="1"/>
  <c r="I60" i="1" s="1"/>
  <c r="I63" i="1" s="1"/>
  <c r="I68" i="1" s="1"/>
  <c r="I23" i="1"/>
  <c r="H23" i="1"/>
  <c r="I44" i="1" l="1"/>
  <c r="I30" i="1" s="1"/>
  <c r="H44" i="1"/>
  <c r="H30" i="1" l="1"/>
</calcChain>
</file>

<file path=xl/sharedStrings.xml><?xml version="1.0" encoding="utf-8"?>
<sst xmlns="http://schemas.openxmlformats.org/spreadsheetml/2006/main" count="95" uniqueCount="88">
  <si>
    <t>Historic</t>
  </si>
  <si>
    <t>Forecast+1</t>
  </si>
  <si>
    <t>Forecast +2</t>
  </si>
  <si>
    <t>1. It will have sales of</t>
  </si>
  <si>
    <t>2. The gross margin will be</t>
  </si>
  <si>
    <t>3. The company's working capital cycle will be:</t>
  </si>
  <si>
    <t>Inventory days</t>
  </si>
  <si>
    <t>Receivables days</t>
  </si>
  <si>
    <t>Payables days</t>
  </si>
  <si>
    <t>4. Capital expenditure will be</t>
  </si>
  <si>
    <t>5. Depreciation will be</t>
  </si>
  <si>
    <t>6. Other operating costs as a percentage of sales will be</t>
  </si>
  <si>
    <t>7. Tax is paid in the year following the year in which it arises and is charged at</t>
  </si>
  <si>
    <t>8. Dividends will be maintained at the same amount each year of</t>
  </si>
  <si>
    <t>9. The company will raise the following from the issue of new shares</t>
  </si>
  <si>
    <t>10. Repayments of debt are at the end of the year and will be</t>
  </si>
  <si>
    <t>11. The interest rate on debt is 6.5%.</t>
  </si>
  <si>
    <t>Balance sheets</t>
  </si>
  <si>
    <t>Property, plant &amp; equipment</t>
  </si>
  <si>
    <t>Inventories</t>
  </si>
  <si>
    <t>Trade receivables</t>
  </si>
  <si>
    <t>Cash &amp; cash equivalents</t>
  </si>
  <si>
    <t>Total assets</t>
  </si>
  <si>
    <t>Trade payables</t>
  </si>
  <si>
    <t>Taxes payable</t>
  </si>
  <si>
    <t>Borrowings</t>
  </si>
  <si>
    <t>Shares</t>
  </si>
  <si>
    <t>Retained earnings</t>
  </si>
  <si>
    <t>Total liabilities &amp; equity</t>
  </si>
  <si>
    <t>Income statements</t>
  </si>
  <si>
    <t>Sales</t>
  </si>
  <si>
    <t>Cost of sales</t>
  </si>
  <si>
    <t>Gross profit</t>
  </si>
  <si>
    <t>Other operating costs</t>
  </si>
  <si>
    <t>EBITDA</t>
  </si>
  <si>
    <t>D&amp;A</t>
  </si>
  <si>
    <t>EBIT</t>
  </si>
  <si>
    <t>Interest expense</t>
  </si>
  <si>
    <t>PBT</t>
  </si>
  <si>
    <t>Tax expense</t>
  </si>
  <si>
    <t>Net income</t>
  </si>
  <si>
    <t>Cash flow statement</t>
  </si>
  <si>
    <t>Decrease (increase) in inventories</t>
  </si>
  <si>
    <t>Decrease (increase) in receivables</t>
  </si>
  <si>
    <t>Increase (decrease) in payables</t>
  </si>
  <si>
    <t>OCF (pre-interest and tax)</t>
  </si>
  <si>
    <t>Interest paid</t>
  </si>
  <si>
    <t>Tax paid</t>
  </si>
  <si>
    <t>OCF (post interest and tax)</t>
  </si>
  <si>
    <t>Capex</t>
  </si>
  <si>
    <t>Dividends paid</t>
  </si>
  <si>
    <t>Equity issue (buyback)</t>
  </si>
  <si>
    <t>Debt issue (redemption)</t>
  </si>
  <si>
    <t>Cash flow for year</t>
  </si>
  <si>
    <t xml:space="preserve">
</t>
  </si>
  <si>
    <t>Your company has forecast the following:</t>
  </si>
  <si>
    <t>Financial statement extracts/forecast:</t>
  </si>
  <si>
    <t>Current</t>
  </si>
  <si>
    <t>Revenues</t>
  </si>
  <si>
    <t>Operating costs (excl. D&amp;A)</t>
  </si>
  <si>
    <t>Depreciation</t>
  </si>
  <si>
    <t>Amortisation</t>
  </si>
  <si>
    <t>Increase in working capital</t>
  </si>
  <si>
    <t>Cash taxes paid</t>
  </si>
  <si>
    <t>Debt issued</t>
  </si>
  <si>
    <t>Equity issued</t>
  </si>
  <si>
    <t>Fiscal tax rate</t>
  </si>
  <si>
    <t>Effective tax rate on operations</t>
  </si>
  <si>
    <t>WACC</t>
  </si>
  <si>
    <t>Perpetuity growth rate</t>
  </si>
  <si>
    <t>Terminal EV/EBITDA multiple</t>
  </si>
  <si>
    <t>Non controlling interests</t>
  </si>
  <si>
    <t>Joint ventures and associates</t>
  </si>
  <si>
    <t>Requirements</t>
  </si>
  <si>
    <t>Calculate the historic and forecast free cash flow to the firm.</t>
  </si>
  <si>
    <t>Calculate the terminal value using:</t>
  </si>
  <si>
    <t>a)</t>
  </si>
  <si>
    <t>Cash flow growth perpetuity</t>
  </si>
  <si>
    <t>b)</t>
  </si>
  <si>
    <t>EBITDA terminal multiple</t>
  </si>
  <si>
    <t>Calculate the enterprise value for the firm</t>
  </si>
  <si>
    <t>Retained Earnings Reconciliation</t>
  </si>
  <si>
    <t>Start</t>
  </si>
  <si>
    <t>Net Income for the Year</t>
  </si>
  <si>
    <t>Dividends</t>
  </si>
  <si>
    <t>End</t>
  </si>
  <si>
    <t>Cash Reconciliation</t>
  </si>
  <si>
    <t>CF 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</si>
</sst>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);\(#,##0\);\-\-_)"/>
    <numFmt numFmtId="165" formatCode="0.0%_);\(0.0%\);\-\-&quot;%&quot;_);* @_)"/>
    <numFmt numFmtId="166" formatCode="0\ &quot;days&quot;_);\(0\ &quot;days&quot;\);\-\-\ &quot;days&quot;_);* @_)"/>
    <numFmt numFmtId="167" formatCode="0.000%"/>
    <numFmt numFmtId="168" formatCode="0_);[Red]\(0\)"/>
    <numFmt numFmtId="169" formatCode="0.0%"/>
    <numFmt numFmtId="170" formatCode="0.0\x;&quot;nm&quot;_x;&quot;nm&quot;_x;* @_x"/>
    <numFmt numFmtId="171" formatCode="#,##0.0_);\(#,##0.0\);\-\-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name val="Segoe UI"/>
      <family val="2"/>
    </font>
    <font>
      <sz val="8"/>
      <color theme="1"/>
      <name val="Segoe UI"/>
      <family val="2"/>
    </font>
    <font>
      <sz val="8"/>
      <color rgb="FF3F3F76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b/>
      <sz val="8"/>
      <color theme="0"/>
      <name val="Segoe UI"/>
      <family val="2"/>
    </font>
    <font>
      <b/>
      <sz val="10"/>
      <name val="Arial"/>
      <family val="2"/>
    </font>
    <font>
      <sz val="8"/>
      <color theme="0"/>
      <name val="Segoe UI"/>
      <family val="2"/>
    </font>
    <font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B265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rgb="FF3B265E"/>
      </left>
      <right style="thin">
        <color rgb="FF3B265E"/>
      </right>
      <top style="thin">
        <color rgb="FF3B265E"/>
      </top>
      <bottom style="thin">
        <color rgb="FF3B265E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auto="1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2" applyNumberFormat="0" applyFill="0" applyAlignment="0" applyProtection="0"/>
    <xf numFmtId="164" fontId="4" fillId="0" borderId="3" applyNumberFormat="0" applyFill="0" applyProtection="0">
      <alignment horizontal="right"/>
    </xf>
    <xf numFmtId="165" fontId="5" fillId="0" borderId="0" applyFont="0" applyFill="0" applyBorder="0" applyAlignment="0" applyProtection="0"/>
    <xf numFmtId="164" fontId="6" fillId="4" borderId="4" applyNumberFormat="0" applyProtection="0">
      <alignment horizontal="left" vertical="center"/>
    </xf>
    <xf numFmtId="164" fontId="4" fillId="0" borderId="6" applyNumberFormat="0" applyFill="0" applyAlignment="0" applyProtection="0"/>
    <xf numFmtId="43" fontId="1" fillId="0" borderId="0" applyFont="0" applyFill="0" applyBorder="0" applyAlignment="0" applyProtection="0"/>
    <xf numFmtId="164" fontId="14" fillId="0" borderId="0" applyNumberFormat="0" applyFill="0" applyBorder="0" applyProtection="0"/>
    <xf numFmtId="164" fontId="4" fillId="0" borderId="3" applyNumberFormat="0" applyFill="0" applyProtection="0">
      <alignment horizontal="left"/>
    </xf>
    <xf numFmtId="170" fontId="5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 applyAlignment="1">
      <alignment wrapText="1"/>
    </xf>
    <xf numFmtId="0" fontId="8" fillId="0" borderId="0" xfId="0" applyFont="1"/>
    <xf numFmtId="164" fontId="7" fillId="0" borderId="3" xfId="4" applyFont="1">
      <alignment horizontal="right"/>
    </xf>
    <xf numFmtId="0" fontId="8" fillId="3" borderId="0" xfId="0" applyFont="1" applyFill="1"/>
    <xf numFmtId="0" fontId="9" fillId="2" borderId="1" xfId="2" applyFont="1" applyAlignment="1" applyProtection="1">
      <alignment horizontal="right"/>
      <protection locked="0"/>
    </xf>
    <xf numFmtId="165" fontId="9" fillId="2" borderId="1" xfId="2" applyNumberFormat="1" applyFont="1" applyAlignment="1" applyProtection="1">
      <alignment horizontal="right"/>
      <protection locked="0"/>
    </xf>
    <xf numFmtId="166" fontId="9" fillId="2" borderId="1" xfId="2" applyNumberFormat="1" applyFont="1" applyAlignment="1" applyProtection="1">
      <alignment horizontal="right"/>
      <protection locked="0"/>
    </xf>
    <xf numFmtId="165" fontId="8" fillId="3" borderId="0" xfId="5" applyFont="1" applyFill="1"/>
    <xf numFmtId="0" fontId="11" fillId="0" borderId="2" xfId="3" applyFont="1"/>
    <xf numFmtId="164" fontId="10" fillId="5" borderId="5" xfId="6" applyFont="1" applyFill="1" applyBorder="1">
      <alignment horizontal="left" vertical="center"/>
    </xf>
    <xf numFmtId="164" fontId="7" fillId="0" borderId="6" xfId="7" applyFont="1"/>
    <xf numFmtId="9" fontId="8" fillId="0" borderId="0" xfId="1" applyFont="1"/>
    <xf numFmtId="164" fontId="10" fillId="6" borderId="7" xfId="6" applyFont="1" applyFill="1" applyBorder="1">
      <alignment horizontal="left" vertical="center"/>
    </xf>
    <xf numFmtId="167" fontId="8" fillId="0" borderId="0" xfId="0" applyNumberFormat="1" applyFont="1"/>
    <xf numFmtId="168" fontId="8" fillId="0" borderId="0" xfId="0" applyNumberFormat="1" applyFont="1"/>
    <xf numFmtId="1" fontId="8" fillId="0" borderId="0" xfId="0" applyNumberFormat="1" applyFont="1"/>
    <xf numFmtId="164" fontId="8" fillId="0" borderId="0" xfId="0" applyNumberFormat="1" applyFont="1"/>
    <xf numFmtId="164" fontId="11" fillId="0" borderId="2" xfId="3" applyNumberFormat="1" applyFont="1"/>
    <xf numFmtId="0" fontId="12" fillId="0" borderId="0" xfId="0" applyFont="1"/>
    <xf numFmtId="164" fontId="7" fillId="0" borderId="0" xfId="9" applyFont="1"/>
    <xf numFmtId="164" fontId="10" fillId="7" borderId="4" xfId="6" applyFont="1" applyFill="1">
      <alignment horizontal="left" vertical="center"/>
    </xf>
    <xf numFmtId="164" fontId="13" fillId="7" borderId="3" xfId="10" applyFont="1" applyFill="1">
      <alignment horizontal="left"/>
    </xf>
    <xf numFmtId="0" fontId="15" fillId="7" borderId="0" xfId="0" applyFont="1" applyFill="1"/>
    <xf numFmtId="164" fontId="13" fillId="7" borderId="3" xfId="4" applyFont="1" applyFill="1">
      <alignment horizontal="right"/>
    </xf>
    <xf numFmtId="164" fontId="7" fillId="7" borderId="3" xfId="10" applyFont="1" applyFill="1">
      <alignment horizontal="left"/>
    </xf>
    <xf numFmtId="171" fontId="16" fillId="8" borderId="0" xfId="8" applyNumberFormat="1" applyFont="1" applyFill="1"/>
    <xf numFmtId="171" fontId="16" fillId="0" borderId="0" xfId="8" applyNumberFormat="1" applyFont="1" applyFill="1"/>
    <xf numFmtId="169" fontId="16" fillId="8" borderId="0" xfId="1" applyNumberFormat="1" applyFont="1" applyFill="1"/>
    <xf numFmtId="169" fontId="16" fillId="0" borderId="0" xfId="1" applyNumberFormat="1" applyFont="1" applyFill="1"/>
    <xf numFmtId="171" fontId="16" fillId="9" borderId="0" xfId="8" applyNumberFormat="1" applyFont="1" applyFill="1"/>
  </cellXfs>
  <cellStyles count="12">
    <cellStyle name="banner" xfId="6" xr:uid="{EDA5AE92-5ED7-408B-B2C9-0C239FB7973F}"/>
    <cellStyle name="Comma" xfId="8" builtinId="3"/>
    <cellStyle name="heading2" xfId="10" xr:uid="{8B3F4208-0205-49F0-8302-7691FE63B1AD}"/>
    <cellStyle name="headingColumn2" xfId="4" xr:uid="{07F0969F-3928-430A-987E-F9712E97D3AA}"/>
    <cellStyle name="Input" xfId="2" builtinId="20"/>
    <cellStyle name="multiple1" xfId="11" xr:uid="{05D4A5CA-4007-42F0-A5AE-C72ED444E02A}"/>
    <cellStyle name="Normal" xfId="0" builtinId="0"/>
    <cellStyle name="Percent" xfId="1" builtinId="5"/>
    <cellStyle name="percent1" xfId="5" xr:uid="{BDE562F4-5613-461D-83EB-70528C64814A}"/>
    <cellStyle name="subtotal" xfId="7" xr:uid="{5F2B2BA5-45AA-425F-B94F-EA3558BA8844}"/>
    <cellStyle name="title2" xfId="9" xr:uid="{BE5C66F2-589D-4A7C-BF72-1BA467EFA381}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B7FB-5772-419C-92BC-B2E46C090361}">
  <dimension ref="A1:K73"/>
  <sheetViews>
    <sheetView showGridLines="0" tabSelected="1" topLeftCell="B1" zoomScale="150" zoomScaleNormal="150" workbookViewId="0">
      <selection activeCell="H19" sqref="H19"/>
    </sheetView>
  </sheetViews>
  <sheetFormatPr defaultColWidth="9.08984375" defaultRowHeight="11.5" x14ac:dyDescent="0.3"/>
  <cols>
    <col min="1" max="2" width="1.81640625" style="2" customWidth="1"/>
    <col min="3" max="3" width="28.6328125" style="2" customWidth="1"/>
    <col min="4" max="4" width="0.81640625" style="2" customWidth="1"/>
    <col min="5" max="5" width="9.36328125" style="2" customWidth="1"/>
    <col min="6" max="6" width="0.81640625" style="2" customWidth="1"/>
    <col min="7" max="9" width="9.36328125" style="2" customWidth="1"/>
    <col min="10" max="10" width="3" style="2" customWidth="1"/>
    <col min="11" max="17" width="9.08984375" style="2"/>
    <col min="18" max="18" width="8.81640625" style="2" customWidth="1"/>
    <col min="19" max="19" width="9.36328125" style="2" customWidth="1"/>
    <col min="20" max="16384" width="9.08984375" style="2"/>
  </cols>
  <sheetData>
    <row r="1" spans="1:11" ht="23" x14ac:dyDescent="0.3">
      <c r="A1" s="1" t="s">
        <v>54</v>
      </c>
      <c r="G1" s="3" t="s">
        <v>0</v>
      </c>
      <c r="H1" s="3" t="s">
        <v>1</v>
      </c>
      <c r="I1" s="3" t="s">
        <v>2</v>
      </c>
    </row>
    <row r="2" spans="1:11" x14ac:dyDescent="0.3">
      <c r="A2" s="4" t="s">
        <v>55</v>
      </c>
      <c r="B2" s="4"/>
      <c r="C2" s="4"/>
      <c r="D2" s="4"/>
      <c r="E2" s="4"/>
      <c r="F2" s="4"/>
      <c r="G2" s="4"/>
      <c r="H2" s="4"/>
      <c r="I2" s="4"/>
    </row>
    <row r="3" spans="1:11" x14ac:dyDescent="0.3">
      <c r="A3" s="4" t="s">
        <v>3</v>
      </c>
      <c r="B3" s="4"/>
      <c r="C3" s="4"/>
      <c r="D3" s="4"/>
      <c r="E3" s="4"/>
      <c r="F3" s="4"/>
      <c r="G3" s="4"/>
      <c r="H3" s="5">
        <v>2275</v>
      </c>
      <c r="I3" s="5">
        <v>2425</v>
      </c>
    </row>
    <row r="4" spans="1:11" x14ac:dyDescent="0.3">
      <c r="A4" s="4" t="s">
        <v>4</v>
      </c>
      <c r="B4" s="4"/>
      <c r="C4" s="4"/>
      <c r="D4" s="4"/>
      <c r="E4" s="4"/>
      <c r="F4" s="4"/>
      <c r="G4" s="4"/>
      <c r="H4" s="6">
        <v>0.26600000000000001</v>
      </c>
      <c r="I4" s="6">
        <v>0.27</v>
      </c>
      <c r="K4" s="14"/>
    </row>
    <row r="5" spans="1:11" x14ac:dyDescent="0.3">
      <c r="A5" s="4" t="s">
        <v>5</v>
      </c>
      <c r="B5" s="4"/>
      <c r="C5" s="4"/>
      <c r="D5" s="4"/>
      <c r="E5" s="4"/>
      <c r="F5" s="4"/>
      <c r="G5" s="4"/>
      <c r="H5" s="4"/>
      <c r="I5" s="4"/>
    </row>
    <row r="6" spans="1:11" x14ac:dyDescent="0.3">
      <c r="A6" s="4"/>
      <c r="B6" s="4"/>
      <c r="C6" s="4" t="s">
        <v>6</v>
      </c>
      <c r="D6" s="4"/>
      <c r="E6" s="4"/>
      <c r="F6" s="4"/>
      <c r="G6" s="4"/>
      <c r="H6" s="7">
        <v>30</v>
      </c>
      <c r="I6" s="7">
        <v>27</v>
      </c>
    </row>
    <row r="7" spans="1:11" x14ac:dyDescent="0.3">
      <c r="A7" s="4"/>
      <c r="B7" s="4"/>
      <c r="C7" s="4" t="s">
        <v>7</v>
      </c>
      <c r="D7" s="4"/>
      <c r="E7" s="4"/>
      <c r="F7" s="4"/>
      <c r="G7" s="4"/>
      <c r="H7" s="7">
        <v>45</v>
      </c>
      <c r="I7" s="7">
        <v>47</v>
      </c>
    </row>
    <row r="8" spans="1:11" x14ac:dyDescent="0.3">
      <c r="A8" s="4"/>
      <c r="B8" s="4"/>
      <c r="C8" s="4" t="s">
        <v>8</v>
      </c>
      <c r="D8" s="4"/>
      <c r="E8" s="4"/>
      <c r="F8" s="4"/>
      <c r="G8" s="4"/>
      <c r="H8" s="7">
        <v>45</v>
      </c>
      <c r="I8" s="7">
        <v>45</v>
      </c>
    </row>
    <row r="9" spans="1:11" x14ac:dyDescent="0.3">
      <c r="A9" s="4" t="s">
        <v>9</v>
      </c>
      <c r="B9" s="4"/>
      <c r="C9" s="4"/>
      <c r="D9" s="4"/>
      <c r="E9" s="4"/>
      <c r="F9" s="4"/>
      <c r="G9" s="4"/>
      <c r="H9" s="5">
        <v>240</v>
      </c>
      <c r="I9" s="5">
        <v>220</v>
      </c>
    </row>
    <row r="10" spans="1:11" x14ac:dyDescent="0.3">
      <c r="A10" s="4" t="s">
        <v>10</v>
      </c>
      <c r="B10" s="4"/>
      <c r="C10" s="4"/>
      <c r="D10" s="4"/>
      <c r="E10" s="4"/>
      <c r="F10" s="4"/>
      <c r="G10" s="4"/>
      <c r="H10" s="5">
        <v>170</v>
      </c>
      <c r="I10" s="5">
        <v>180</v>
      </c>
    </row>
    <row r="11" spans="1:11" x14ac:dyDescent="0.3">
      <c r="A11" s="4" t="s">
        <v>11</v>
      </c>
      <c r="B11" s="4"/>
      <c r="C11" s="4"/>
      <c r="D11" s="4"/>
      <c r="E11" s="4"/>
      <c r="F11" s="4"/>
      <c r="G11" s="4"/>
      <c r="H11" s="6">
        <v>0.12</v>
      </c>
      <c r="I11" s="8"/>
    </row>
    <row r="12" spans="1:11" x14ac:dyDescent="0.3">
      <c r="A12" s="4" t="s">
        <v>12</v>
      </c>
      <c r="B12" s="4"/>
      <c r="C12" s="4"/>
      <c r="D12" s="4"/>
      <c r="E12" s="4"/>
      <c r="F12" s="4"/>
      <c r="G12" s="4"/>
      <c r="H12" s="6">
        <v>0.25</v>
      </c>
      <c r="I12" s="8"/>
    </row>
    <row r="13" spans="1:11" x14ac:dyDescent="0.3">
      <c r="A13" s="4" t="s">
        <v>13</v>
      </c>
      <c r="B13" s="4"/>
      <c r="C13" s="4"/>
      <c r="D13" s="4"/>
      <c r="E13" s="4"/>
      <c r="F13" s="4"/>
      <c r="G13" s="4"/>
      <c r="H13" s="5">
        <v>50</v>
      </c>
      <c r="I13" s="4"/>
    </row>
    <row r="14" spans="1:11" x14ac:dyDescent="0.3">
      <c r="A14" s="4" t="s">
        <v>14</v>
      </c>
      <c r="B14" s="4"/>
      <c r="C14" s="4"/>
      <c r="D14" s="4"/>
      <c r="E14" s="4"/>
      <c r="F14" s="4"/>
      <c r="G14" s="4"/>
      <c r="H14" s="5">
        <v>75</v>
      </c>
      <c r="I14" s="5">
        <v>0</v>
      </c>
    </row>
    <row r="15" spans="1:11" x14ac:dyDescent="0.3">
      <c r="A15" s="4" t="s">
        <v>15</v>
      </c>
      <c r="B15" s="4"/>
      <c r="C15" s="4"/>
      <c r="D15" s="4"/>
      <c r="E15" s="4"/>
      <c r="F15" s="4"/>
      <c r="G15" s="4"/>
      <c r="H15" s="5">
        <v>0</v>
      </c>
      <c r="I15" s="5">
        <v>80</v>
      </c>
    </row>
    <row r="16" spans="1:11" x14ac:dyDescent="0.3">
      <c r="A16" s="4" t="s">
        <v>16</v>
      </c>
      <c r="B16" s="4"/>
      <c r="C16" s="4"/>
      <c r="D16" s="4"/>
      <c r="E16" s="4"/>
      <c r="F16" s="4"/>
      <c r="G16" s="4"/>
      <c r="H16" s="6">
        <v>6.5000000000000002E-2</v>
      </c>
      <c r="I16" s="8"/>
    </row>
    <row r="17" spans="1:9" x14ac:dyDescent="0.3">
      <c r="A17" s="21" t="s">
        <v>17</v>
      </c>
      <c r="B17" s="21"/>
      <c r="C17" s="21"/>
      <c r="D17" s="21"/>
      <c r="E17" s="21"/>
      <c r="F17" s="21"/>
      <c r="G17" s="21"/>
      <c r="H17" s="21"/>
      <c r="I17" s="21"/>
    </row>
    <row r="19" spans="1:9" x14ac:dyDescent="0.3">
      <c r="C19" s="2" t="s">
        <v>18</v>
      </c>
      <c r="G19" s="5">
        <v>1149</v>
      </c>
      <c r="H19" s="15"/>
      <c r="I19" s="15"/>
    </row>
    <row r="20" spans="1:9" x14ac:dyDescent="0.3">
      <c r="C20" s="2" t="s">
        <v>19</v>
      </c>
      <c r="G20" s="5">
        <v>126</v>
      </c>
      <c r="H20" s="15"/>
      <c r="I20" s="15"/>
    </row>
    <row r="21" spans="1:9" x14ac:dyDescent="0.3">
      <c r="C21" s="2" t="s">
        <v>20</v>
      </c>
      <c r="G21" s="5">
        <v>255</v>
      </c>
      <c r="H21" s="16"/>
      <c r="I21" s="16"/>
    </row>
    <row r="22" spans="1:9" x14ac:dyDescent="0.3">
      <c r="C22" s="2" t="s">
        <v>21</v>
      </c>
      <c r="G22" s="5">
        <v>71</v>
      </c>
      <c r="H22" s="16"/>
      <c r="I22" s="16"/>
    </row>
    <row r="23" spans="1:9" ht="12" thickBot="1" x14ac:dyDescent="0.35">
      <c r="B23" s="9" t="s">
        <v>22</v>
      </c>
      <c r="C23" s="9"/>
      <c r="D23" s="9"/>
      <c r="E23" s="9"/>
      <c r="F23" s="9"/>
      <c r="G23" s="9">
        <f>SUM(G19:G22)</f>
        <v>1601</v>
      </c>
      <c r="H23" s="18">
        <f>SUM(H19:H22)</f>
        <v>0</v>
      </c>
      <c r="I23" s="18">
        <f t="shared" ref="I23" si="0">SUM(I19:I22)</f>
        <v>0</v>
      </c>
    </row>
    <row r="25" spans="1:9" x14ac:dyDescent="0.3">
      <c r="C25" s="2" t="s">
        <v>23</v>
      </c>
      <c r="G25" s="5">
        <v>189</v>
      </c>
      <c r="H25" s="16"/>
      <c r="I25" s="16"/>
    </row>
    <row r="26" spans="1:9" x14ac:dyDescent="0.3">
      <c r="C26" s="2" t="s">
        <v>24</v>
      </c>
      <c r="G26" s="5">
        <v>28</v>
      </c>
      <c r="H26" s="15"/>
      <c r="I26" s="15"/>
    </row>
    <row r="27" spans="1:9" x14ac:dyDescent="0.3">
      <c r="C27" s="2" t="s">
        <v>25</v>
      </c>
      <c r="G27" s="5">
        <v>642</v>
      </c>
      <c r="H27" s="15"/>
    </row>
    <row r="28" spans="1:9" x14ac:dyDescent="0.3">
      <c r="C28" s="2" t="s">
        <v>26</v>
      </c>
      <c r="G28" s="5">
        <v>201</v>
      </c>
      <c r="H28" s="15"/>
    </row>
    <row r="29" spans="1:9" x14ac:dyDescent="0.3">
      <c r="C29" s="2" t="s">
        <v>27</v>
      </c>
      <c r="G29" s="5">
        <v>541</v>
      </c>
      <c r="H29" s="16"/>
      <c r="I29" s="16"/>
    </row>
    <row r="30" spans="1:9" ht="12" thickBot="1" x14ac:dyDescent="0.35">
      <c r="B30" s="9" t="s">
        <v>28</v>
      </c>
      <c r="C30" s="9"/>
      <c r="D30" s="9"/>
      <c r="E30" s="9"/>
      <c r="F30" s="9"/>
      <c r="G30" s="9">
        <f>SUM(G25:G29)</f>
        <v>1601</v>
      </c>
      <c r="H30" s="18">
        <f>SUM(H25:H29)</f>
        <v>0</v>
      </c>
      <c r="I30" s="18">
        <f t="shared" ref="I30" si="1">SUM(I25:I29)</f>
        <v>0</v>
      </c>
    </row>
    <row r="32" spans="1:9" x14ac:dyDescent="0.3">
      <c r="A32" s="10" t="s">
        <v>29</v>
      </c>
      <c r="B32" s="10"/>
      <c r="C32" s="10"/>
      <c r="D32" s="10"/>
      <c r="E32" s="10"/>
      <c r="F32" s="10"/>
      <c r="G32" s="10"/>
      <c r="H32" s="10"/>
      <c r="I32" s="10"/>
    </row>
    <row r="34" spans="2:11" x14ac:dyDescent="0.3">
      <c r="B34" s="2" t="s">
        <v>30</v>
      </c>
    </row>
    <row r="35" spans="2:11" x14ac:dyDescent="0.3">
      <c r="C35" s="2" t="s">
        <v>31</v>
      </c>
      <c r="H35" s="15"/>
      <c r="I35" s="15"/>
    </row>
    <row r="36" spans="2:11" x14ac:dyDescent="0.3">
      <c r="B36" s="2" t="s">
        <v>32</v>
      </c>
      <c r="H36" s="11">
        <f>SUM(H34:H35)</f>
        <v>0</v>
      </c>
      <c r="I36" s="11">
        <f>SUM(I34:I35)</f>
        <v>0</v>
      </c>
      <c r="K36" s="12"/>
    </row>
    <row r="37" spans="2:11" x14ac:dyDescent="0.3">
      <c r="C37" s="2" t="s">
        <v>33</v>
      </c>
      <c r="H37" s="15"/>
      <c r="I37" s="15"/>
    </row>
    <row r="38" spans="2:11" x14ac:dyDescent="0.3">
      <c r="B38" s="2" t="s">
        <v>34</v>
      </c>
      <c r="H38" s="11">
        <f>SUM(H36:H37)</f>
        <v>0</v>
      </c>
      <c r="I38" s="11">
        <f>SUM(I36:I37)</f>
        <v>0</v>
      </c>
    </row>
    <row r="39" spans="2:11" x14ac:dyDescent="0.3">
      <c r="C39" s="2" t="s">
        <v>35</v>
      </c>
      <c r="H39" s="15"/>
      <c r="I39" s="15"/>
    </row>
    <row r="40" spans="2:11" x14ac:dyDescent="0.3">
      <c r="B40" s="2" t="s">
        <v>36</v>
      </c>
      <c r="H40" s="11">
        <f>SUM(H38:H39)</f>
        <v>0</v>
      </c>
      <c r="I40" s="11">
        <f>SUM(I38:I39)</f>
        <v>0</v>
      </c>
    </row>
    <row r="41" spans="2:11" x14ac:dyDescent="0.3">
      <c r="C41" s="2" t="s">
        <v>37</v>
      </c>
      <c r="H41" s="15"/>
      <c r="I41" s="15"/>
    </row>
    <row r="42" spans="2:11" x14ac:dyDescent="0.3">
      <c r="B42" s="2" t="s">
        <v>38</v>
      </c>
      <c r="H42" s="11">
        <f>SUM(H40:H41)</f>
        <v>0</v>
      </c>
      <c r="I42" s="11">
        <f>SUM(I40:I41)</f>
        <v>0</v>
      </c>
    </row>
    <row r="43" spans="2:11" x14ac:dyDescent="0.3">
      <c r="C43" s="2" t="s">
        <v>39</v>
      </c>
      <c r="H43" s="15"/>
      <c r="I43" s="15"/>
    </row>
    <row r="44" spans="2:11" ht="12" thickBot="1" x14ac:dyDescent="0.35">
      <c r="B44" s="2" t="s">
        <v>40</v>
      </c>
      <c r="H44" s="18">
        <f>SUM(H42:H43)</f>
        <v>0</v>
      </c>
      <c r="I44" s="18">
        <f>SUM(I42:I43)</f>
        <v>0</v>
      </c>
    </row>
    <row r="45" spans="2:11" x14ac:dyDescent="0.3">
      <c r="H45" s="15"/>
      <c r="I45" s="15"/>
    </row>
    <row r="46" spans="2:11" x14ac:dyDescent="0.3">
      <c r="B46" s="2" t="s">
        <v>81</v>
      </c>
      <c r="H46" s="16"/>
      <c r="I46" s="16"/>
    </row>
    <row r="47" spans="2:11" x14ac:dyDescent="0.3">
      <c r="C47" s="2" t="s">
        <v>82</v>
      </c>
    </row>
    <row r="48" spans="2:11" x14ac:dyDescent="0.3">
      <c r="C48" s="2" t="s">
        <v>83</v>
      </c>
      <c r="H48" s="17"/>
    </row>
    <row r="49" spans="1:9" x14ac:dyDescent="0.3">
      <c r="C49" s="2" t="s">
        <v>84</v>
      </c>
    </row>
    <row r="50" spans="1:9" x14ac:dyDescent="0.3">
      <c r="C50" s="2" t="s">
        <v>85</v>
      </c>
      <c r="H50" s="16"/>
    </row>
    <row r="52" spans="1:9" x14ac:dyDescent="0.3">
      <c r="A52" s="13" t="s">
        <v>41</v>
      </c>
      <c r="B52" s="13"/>
      <c r="C52" s="13"/>
      <c r="D52" s="13"/>
      <c r="E52" s="13"/>
      <c r="F52" s="13"/>
      <c r="G52" s="13"/>
      <c r="H52" s="13"/>
      <c r="I52" s="13"/>
    </row>
    <row r="54" spans="1:9" x14ac:dyDescent="0.3">
      <c r="C54" s="2" t="str">
        <f>B40</f>
        <v>EBIT</v>
      </c>
      <c r="H54" s="17"/>
      <c r="I54" s="17"/>
    </row>
    <row r="55" spans="1:9" x14ac:dyDescent="0.3">
      <c r="C55" s="2" t="str">
        <f>C39</f>
        <v>D&amp;A</v>
      </c>
      <c r="H55" s="15"/>
      <c r="I55" s="15"/>
    </row>
    <row r="56" spans="1:9" x14ac:dyDescent="0.3">
      <c r="B56" s="2" t="s">
        <v>34</v>
      </c>
      <c r="H56" s="11">
        <f>SUM(H54:H55)</f>
        <v>0</v>
      </c>
      <c r="I56" s="11">
        <f>SUM(I54:I55)</f>
        <v>0</v>
      </c>
    </row>
    <row r="57" spans="1:9" x14ac:dyDescent="0.3">
      <c r="C57" s="2" t="s">
        <v>42</v>
      </c>
      <c r="H57" s="15"/>
      <c r="I57" s="15"/>
    </row>
    <row r="58" spans="1:9" x14ac:dyDescent="0.3">
      <c r="C58" s="2" t="s">
        <v>43</v>
      </c>
      <c r="H58" s="15"/>
      <c r="I58" s="15"/>
    </row>
    <row r="59" spans="1:9" x14ac:dyDescent="0.3">
      <c r="C59" s="2" t="s">
        <v>44</v>
      </c>
      <c r="H59" s="16"/>
      <c r="I59" s="16"/>
    </row>
    <row r="60" spans="1:9" x14ac:dyDescent="0.3">
      <c r="B60" s="2" t="s">
        <v>45</v>
      </c>
      <c r="H60" s="11">
        <f>SUM(H56:H59)</f>
        <v>0</v>
      </c>
      <c r="I60" s="11">
        <f>SUM(I56:I59)</f>
        <v>0</v>
      </c>
    </row>
    <row r="61" spans="1:9" x14ac:dyDescent="0.3">
      <c r="C61" s="2" t="s">
        <v>46</v>
      </c>
      <c r="H61" s="15"/>
      <c r="I61" s="15"/>
    </row>
    <row r="62" spans="1:9" x14ac:dyDescent="0.3">
      <c r="C62" s="2" t="s">
        <v>47</v>
      </c>
      <c r="H62" s="15"/>
      <c r="I62" s="15"/>
    </row>
    <row r="63" spans="1:9" x14ac:dyDescent="0.3">
      <c r="B63" s="2" t="s">
        <v>48</v>
      </c>
      <c r="H63" s="11">
        <f>SUM(H60:H62)</f>
        <v>0</v>
      </c>
      <c r="I63" s="11">
        <f>SUM(I60:I62)</f>
        <v>0</v>
      </c>
    </row>
    <row r="64" spans="1:9" x14ac:dyDescent="0.3">
      <c r="C64" s="2" t="s">
        <v>49</v>
      </c>
    </row>
    <row r="65" spans="2:9" x14ac:dyDescent="0.3">
      <c r="C65" s="2" t="s">
        <v>50</v>
      </c>
      <c r="H65" s="15"/>
      <c r="I65" s="15"/>
    </row>
    <row r="66" spans="2:9" x14ac:dyDescent="0.3">
      <c r="C66" s="2" t="s">
        <v>51</v>
      </c>
    </row>
    <row r="67" spans="2:9" x14ac:dyDescent="0.3">
      <c r="C67" s="2" t="s">
        <v>52</v>
      </c>
      <c r="H67" s="15"/>
      <c r="I67" s="15"/>
    </row>
    <row r="68" spans="2:9" ht="12" thickBot="1" x14ac:dyDescent="0.35">
      <c r="B68" s="2" t="s">
        <v>53</v>
      </c>
      <c r="H68" s="18">
        <f>SUM(H63:H67)</f>
        <v>0</v>
      </c>
      <c r="I68" s="18">
        <f>SUM(I63:I67)</f>
        <v>0</v>
      </c>
    </row>
    <row r="70" spans="2:9" x14ac:dyDescent="0.3">
      <c r="B70" s="2" t="s">
        <v>86</v>
      </c>
    </row>
    <row r="71" spans="2:9" x14ac:dyDescent="0.3">
      <c r="C71" s="2" t="s">
        <v>82</v>
      </c>
    </row>
    <row r="72" spans="2:9" x14ac:dyDescent="0.3">
      <c r="C72" s="2" t="s">
        <v>87</v>
      </c>
      <c r="H72" s="17"/>
    </row>
    <row r="73" spans="2:9" x14ac:dyDescent="0.3">
      <c r="C73" s="2" t="s">
        <v>85</v>
      </c>
      <c r="H73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74603-733A-4F30-A18E-451E9368591B}">
  <dimension ref="A1:K29"/>
  <sheetViews>
    <sheetView zoomScale="203" workbookViewId="0">
      <selection activeCell="G4" sqref="G4"/>
    </sheetView>
  </sheetViews>
  <sheetFormatPr defaultRowHeight="11.5" x14ac:dyDescent="0.3"/>
  <cols>
    <col min="1" max="1" width="3.81640625" style="2" customWidth="1"/>
    <col min="2" max="3" width="8.7265625" style="2"/>
    <col min="4" max="4" width="13.7265625" style="2" customWidth="1"/>
    <col min="5" max="16384" width="8.7265625" style="2"/>
  </cols>
  <sheetData>
    <row r="1" spans="1:11" x14ac:dyDescent="0.3">
      <c r="A1" s="20"/>
    </row>
    <row r="2" spans="1:11" x14ac:dyDescent="0.3">
      <c r="A2" s="20"/>
      <c r="E2" s="2">
        <f>-1</f>
        <v>-1</v>
      </c>
      <c r="F2" s="2">
        <f t="shared" ref="F2:K2" si="0">E2+1</f>
        <v>0</v>
      </c>
      <c r="G2" s="2">
        <f t="shared" si="0"/>
        <v>1</v>
      </c>
      <c r="H2" s="2">
        <f t="shared" si="0"/>
        <v>2</v>
      </c>
      <c r="I2" s="2">
        <f t="shared" si="0"/>
        <v>3</v>
      </c>
      <c r="J2" s="2">
        <f t="shared" si="0"/>
        <v>4</v>
      </c>
      <c r="K2" s="2">
        <f t="shared" si="0"/>
        <v>5</v>
      </c>
    </row>
    <row r="3" spans="1:11" x14ac:dyDescent="0.3">
      <c r="B3" s="22" t="s">
        <v>56</v>
      </c>
      <c r="C3" s="22"/>
      <c r="D3" s="23"/>
      <c r="E3" s="24" t="s">
        <v>0</v>
      </c>
      <c r="F3" s="24" t="s">
        <v>57</v>
      </c>
      <c r="G3" s="24" t="str">
        <f>"Forecast"&amp;G2</f>
        <v>Forecast1</v>
      </c>
      <c r="H3" s="24" t="str">
        <f>"Forecast"&amp;H2</f>
        <v>Forecast2</v>
      </c>
      <c r="I3" s="24" t="str">
        <f>"Forecast"&amp;I2</f>
        <v>Forecast3</v>
      </c>
      <c r="J3" s="24" t="str">
        <f>"Forecast"&amp;J2</f>
        <v>Forecast4</v>
      </c>
      <c r="K3" s="24" t="str">
        <f>"Forecast"&amp;K2</f>
        <v>Forecast5</v>
      </c>
    </row>
    <row r="4" spans="1:11" x14ac:dyDescent="0.3">
      <c r="C4" s="2" t="s">
        <v>58</v>
      </c>
      <c r="E4" s="26">
        <v>74350</v>
      </c>
      <c r="F4" s="26">
        <v>78811</v>
      </c>
      <c r="G4" s="30">
        <v>82752</v>
      </c>
      <c r="H4" s="30">
        <v>86062</v>
      </c>
      <c r="I4" s="30">
        <v>88644</v>
      </c>
      <c r="J4" s="30">
        <v>90417</v>
      </c>
      <c r="K4" s="30">
        <v>92225</v>
      </c>
    </row>
    <row r="5" spans="1:11" x14ac:dyDescent="0.3">
      <c r="C5" s="2" t="s">
        <v>59</v>
      </c>
      <c r="E5" s="26">
        <v>-41636</v>
      </c>
      <c r="F5" s="26">
        <v>-44342</v>
      </c>
      <c r="G5" s="30">
        <v>-46350</v>
      </c>
      <c r="H5" s="30">
        <v>-47987</v>
      </c>
      <c r="I5" s="30">
        <v>-49202</v>
      </c>
      <c r="J5" s="30">
        <v>-49958</v>
      </c>
      <c r="K5" s="30">
        <v>-50724</v>
      </c>
    </row>
    <row r="6" spans="1:11" x14ac:dyDescent="0.3">
      <c r="C6" s="2" t="s">
        <v>60</v>
      </c>
      <c r="E6" s="26">
        <v>-4163</v>
      </c>
      <c r="F6" s="26">
        <v>-4413</v>
      </c>
      <c r="G6" s="30">
        <v>-4659</v>
      </c>
      <c r="H6" s="30">
        <v>-4871</v>
      </c>
      <c r="I6" s="30">
        <v>-5044</v>
      </c>
      <c r="J6" s="30">
        <v>-5172</v>
      </c>
      <c r="K6" s="30">
        <v>-5303</v>
      </c>
    </row>
    <row r="7" spans="1:11" x14ac:dyDescent="0.3">
      <c r="C7" s="2" t="s">
        <v>61</v>
      </c>
      <c r="E7" s="26">
        <v>-1240</v>
      </c>
      <c r="F7" s="26">
        <v>-1314</v>
      </c>
      <c r="G7" s="30">
        <v>-1400</v>
      </c>
      <c r="H7" s="30">
        <v>-1400</v>
      </c>
      <c r="I7" s="30">
        <v>-1400</v>
      </c>
      <c r="J7" s="30">
        <v>-1400</v>
      </c>
      <c r="K7" s="30">
        <v>-1400</v>
      </c>
    </row>
    <row r="8" spans="1:11" x14ac:dyDescent="0.3">
      <c r="C8" s="2" t="s">
        <v>62</v>
      </c>
      <c r="E8" s="26">
        <v>-3105</v>
      </c>
      <c r="F8" s="26">
        <v>-3291</v>
      </c>
      <c r="G8" s="30">
        <v>-2400</v>
      </c>
      <c r="H8" s="30">
        <v>-1600</v>
      </c>
      <c r="I8" s="30">
        <v>-900</v>
      </c>
      <c r="J8" s="30">
        <v>-500</v>
      </c>
      <c r="K8" s="30">
        <v>-300</v>
      </c>
    </row>
    <row r="9" spans="1:11" x14ac:dyDescent="0.3">
      <c r="C9" s="2" t="s">
        <v>63</v>
      </c>
      <c r="E9" s="26">
        <v>5123</v>
      </c>
      <c r="F9" s="26">
        <v>5668</v>
      </c>
      <c r="G9" s="30">
        <v>6379</v>
      </c>
      <c r="H9" s="30">
        <v>7126</v>
      </c>
      <c r="I9" s="30">
        <v>7882</v>
      </c>
      <c r="J9" s="30">
        <v>8630</v>
      </c>
      <c r="K9" s="30">
        <v>9450</v>
      </c>
    </row>
    <row r="10" spans="1:11" x14ac:dyDescent="0.3">
      <c r="C10" s="2" t="s">
        <v>46</v>
      </c>
      <c r="E10" s="26">
        <v>3432</v>
      </c>
      <c r="F10" s="26">
        <v>3488</v>
      </c>
      <c r="G10" s="30">
        <v>3540</v>
      </c>
      <c r="H10" s="30">
        <v>3594</v>
      </c>
      <c r="I10" s="30"/>
      <c r="J10" s="30"/>
      <c r="K10" s="30"/>
    </row>
    <row r="11" spans="1:11" x14ac:dyDescent="0.3">
      <c r="C11" s="2" t="s">
        <v>50</v>
      </c>
      <c r="E11" s="26">
        <v>3200</v>
      </c>
      <c r="F11" s="26">
        <v>3300</v>
      </c>
      <c r="G11" s="30">
        <v>3800</v>
      </c>
      <c r="H11" s="30">
        <v>4500</v>
      </c>
      <c r="I11" s="30"/>
      <c r="J11" s="30"/>
      <c r="K11" s="30"/>
    </row>
    <row r="12" spans="1:11" x14ac:dyDescent="0.3">
      <c r="C12" s="2" t="s">
        <v>49</v>
      </c>
      <c r="E12" s="26">
        <v>-12489</v>
      </c>
      <c r="F12" s="26">
        <v>-13000</v>
      </c>
      <c r="G12" s="30">
        <v>-13200</v>
      </c>
      <c r="H12" s="30">
        <v>-13000</v>
      </c>
      <c r="I12" s="30">
        <v>-12500</v>
      </c>
      <c r="J12" s="30">
        <v>-11000</v>
      </c>
      <c r="K12" s="30">
        <v>-10000</v>
      </c>
    </row>
    <row r="13" spans="1:11" x14ac:dyDescent="0.3">
      <c r="C13" s="2" t="s">
        <v>64</v>
      </c>
      <c r="E13" s="26">
        <v>2230</v>
      </c>
      <c r="F13" s="26">
        <v>6400</v>
      </c>
      <c r="G13" s="30">
        <v>2500</v>
      </c>
      <c r="H13" s="30"/>
      <c r="I13" s="30"/>
      <c r="J13" s="30"/>
      <c r="K13" s="30"/>
    </row>
    <row r="14" spans="1:11" x14ac:dyDescent="0.3">
      <c r="C14" s="2" t="s">
        <v>65</v>
      </c>
      <c r="E14" s="26">
        <v>465</v>
      </c>
      <c r="F14" s="27"/>
      <c r="G14" s="27"/>
      <c r="H14" s="27"/>
      <c r="I14" s="27"/>
      <c r="J14" s="27"/>
      <c r="K14" s="27"/>
    </row>
    <row r="15" spans="1:11" x14ac:dyDescent="0.3">
      <c r="E15" s="27"/>
      <c r="F15" s="27"/>
      <c r="G15" s="27"/>
      <c r="H15" s="27"/>
      <c r="I15" s="27"/>
      <c r="J15" s="27"/>
      <c r="K15" s="27"/>
    </row>
    <row r="16" spans="1:11" x14ac:dyDescent="0.3">
      <c r="C16" s="2" t="s">
        <v>66</v>
      </c>
      <c r="E16" s="28">
        <v>0.25</v>
      </c>
      <c r="F16" s="28">
        <v>0.24</v>
      </c>
      <c r="G16" s="27"/>
      <c r="H16" s="27"/>
      <c r="I16" s="27"/>
      <c r="J16" s="27"/>
      <c r="K16" s="27"/>
    </row>
    <row r="17" spans="1:11" x14ac:dyDescent="0.3">
      <c r="C17" s="2" t="s">
        <v>67</v>
      </c>
      <c r="E17" s="28">
        <v>0.219</v>
      </c>
      <c r="F17" s="29"/>
      <c r="G17" s="27"/>
      <c r="H17" s="27"/>
      <c r="I17" s="27"/>
      <c r="J17" s="27"/>
      <c r="K17" s="27"/>
    </row>
    <row r="18" spans="1:11" x14ac:dyDescent="0.3">
      <c r="C18" s="2" t="s">
        <v>68</v>
      </c>
      <c r="E18" s="28">
        <v>6.9000000000000006E-2</v>
      </c>
      <c r="F18" s="29"/>
      <c r="G18" s="27"/>
      <c r="H18" s="27"/>
      <c r="I18" s="27"/>
      <c r="J18" s="27"/>
      <c r="K18" s="27"/>
    </row>
    <row r="19" spans="1:11" x14ac:dyDescent="0.3">
      <c r="C19" s="2" t="s">
        <v>69</v>
      </c>
      <c r="E19" s="28">
        <v>0.01</v>
      </c>
      <c r="F19" s="29"/>
      <c r="G19" s="27"/>
      <c r="H19" s="27"/>
      <c r="I19" s="27"/>
      <c r="J19" s="27"/>
      <c r="K19" s="27"/>
    </row>
    <row r="20" spans="1:11" x14ac:dyDescent="0.3">
      <c r="C20" s="2" t="s">
        <v>70</v>
      </c>
      <c r="E20" s="26">
        <v>8.1999999999999993</v>
      </c>
      <c r="F20" s="27"/>
      <c r="G20" s="27"/>
      <c r="H20" s="27"/>
      <c r="I20" s="27"/>
      <c r="J20" s="27"/>
      <c r="K20" s="27"/>
    </row>
    <row r="21" spans="1:11" x14ac:dyDescent="0.3">
      <c r="A21" s="19"/>
      <c r="B21" s="19"/>
      <c r="C21" s="2" t="s">
        <v>71</v>
      </c>
      <c r="E21" s="26">
        <v>780</v>
      </c>
      <c r="F21" s="27"/>
      <c r="G21" s="27"/>
      <c r="H21" s="27"/>
      <c r="I21" s="27"/>
      <c r="J21" s="27"/>
      <c r="K21" s="27"/>
    </row>
    <row r="22" spans="1:11" x14ac:dyDescent="0.3">
      <c r="A22" s="19"/>
      <c r="B22" s="19"/>
      <c r="C22" s="2" t="s">
        <v>72</v>
      </c>
      <c r="E22" s="26">
        <v>2300</v>
      </c>
      <c r="F22" s="27"/>
      <c r="G22" s="27"/>
      <c r="H22" s="27"/>
      <c r="I22" s="27"/>
      <c r="J22" s="27"/>
      <c r="K22" s="27"/>
    </row>
    <row r="24" spans="1:11" x14ac:dyDescent="0.3">
      <c r="A24" s="22" t="s">
        <v>73</v>
      </c>
      <c r="B24" s="25"/>
      <c r="C24" s="25"/>
    </row>
    <row r="25" spans="1:11" x14ac:dyDescent="0.3">
      <c r="B25" s="2" t="s">
        <v>74</v>
      </c>
    </row>
    <row r="26" spans="1:11" x14ac:dyDescent="0.3">
      <c r="B26" s="2" t="s">
        <v>75</v>
      </c>
    </row>
    <row r="27" spans="1:11" x14ac:dyDescent="0.3">
      <c r="B27" s="2" t="s">
        <v>76</v>
      </c>
      <c r="C27" s="2" t="s">
        <v>77</v>
      </c>
    </row>
    <row r="28" spans="1:11" x14ac:dyDescent="0.3">
      <c r="B28" s="2" t="s">
        <v>78</v>
      </c>
      <c r="C28" s="2" t="s">
        <v>79</v>
      </c>
    </row>
    <row r="29" spans="1:11" x14ac:dyDescent="0.3">
      <c r="B29" s="2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D95FC8666AB4EB23767893E8C1A28" ma:contentTypeVersion="19" ma:contentTypeDescription="Create a new document." ma:contentTypeScope="" ma:versionID="c8935e76804679fda03de7dd508f1f86">
  <xsd:schema xmlns:xsd="http://www.w3.org/2001/XMLSchema" xmlns:xs="http://www.w3.org/2001/XMLSchema" xmlns:p="http://schemas.microsoft.com/office/2006/metadata/properties" xmlns:ns2="6879fb4f-daef-4365-8484-7d2a8b275571" xmlns:ns3="744cf4e6-513c-4614-9aca-848ed9a158d1" targetNamespace="http://schemas.microsoft.com/office/2006/metadata/properties" ma:root="true" ma:fieldsID="1aeee73f9b8043b923c38e22d8cc28df" ns2:_="" ns3:_="">
    <xsd:import namespace="6879fb4f-daef-4365-8484-7d2a8b275571"/>
    <xsd:import namespace="744cf4e6-513c-4614-9aca-848ed9a158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79fb4f-daef-4365-8484-7d2a8b2755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365d8f1-fb56-4082-805f-9275d33158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cf4e6-513c-4614-9aca-848ed9a15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51c4842-7e0e-497d-b773-7703deeeaab8}" ma:internalName="TaxCatchAll" ma:showField="CatchAllData" ma:web="744cf4e6-513c-4614-9aca-848ed9a158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CAAF63-FFEB-473A-B8BE-FA77420C3ADC}"/>
</file>

<file path=customXml/itemProps2.xml><?xml version="1.0" encoding="utf-8"?>
<ds:datastoreItem xmlns:ds="http://schemas.openxmlformats.org/officeDocument/2006/customXml" ds:itemID="{3FD15F44-2EC7-4B9D-AB88-A5C922BA35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Forecasting</vt:lpstr>
      <vt:lpstr>Valuation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Madhav Sivaram</dc:creator>
  <cp:lastModifiedBy>Madhav Sivaram</cp:lastModifiedBy>
  <dcterms:created xsi:type="dcterms:W3CDTF">2021-09-24T03:30:15Z</dcterms:created>
  <dcterms:modified xsi:type="dcterms:W3CDTF">2023-10-17T07:18:46Z</dcterms:modified>
</cp:coreProperties>
</file>